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1075" windowHeight="108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26" i="1"/>
  <c r="N25"/>
  <c r="J31"/>
  <c r="J30"/>
  <c r="D2"/>
  <c r="A6"/>
  <c r="A7" s="1"/>
  <c r="A10" s="1"/>
  <c r="A11" s="1"/>
  <c r="D5" l="1"/>
  <c r="D8" s="1"/>
  <c r="D9" s="1"/>
  <c r="I2"/>
  <c r="I3" s="1"/>
  <c r="A13"/>
  <c r="I4" l="1"/>
  <c r="M11"/>
  <c r="A14"/>
  <c r="H11"/>
  <c r="E18"/>
  <c r="A17"/>
  <c r="A20" s="1"/>
  <c r="R20" l="1"/>
  <c r="H14"/>
</calcChain>
</file>

<file path=xl/sharedStrings.xml><?xml version="1.0" encoding="utf-8"?>
<sst xmlns="http://schemas.openxmlformats.org/spreadsheetml/2006/main" count="27" uniqueCount="26">
  <si>
    <t>R</t>
  </si>
  <si>
    <t>Accel</t>
  </si>
  <si>
    <t>G</t>
  </si>
  <si>
    <t>in/sec^2</t>
  </si>
  <si>
    <t>w</t>
  </si>
  <si>
    <t>FREQ</t>
  </si>
  <si>
    <t>Vel</t>
  </si>
  <si>
    <t>Max vector length</t>
  </si>
  <si>
    <t xml:space="preserve">Time to stop </t>
  </si>
  <si>
    <t>MaxVel to stop</t>
  </si>
  <si>
    <t>RATIO</t>
  </si>
  <si>
    <t>Time to stop</t>
  </si>
  <si>
    <t>ipm</t>
  </si>
  <si>
    <t>angle</t>
  </si>
  <si>
    <t>radians</t>
  </si>
  <si>
    <t>deg</t>
  </si>
  <si>
    <t>sides</t>
  </si>
  <si>
    <t>Distance to Stop</t>
  </si>
  <si>
    <t>Colinear Tol</t>
  </si>
  <si>
    <t>Time per vector</t>
  </si>
  <si>
    <t>Facet Angle</t>
  </si>
  <si>
    <t>Time Per Facet</t>
  </si>
  <si>
    <t>Facets per corner</t>
  </si>
  <si>
    <t>N</t>
  </si>
  <si>
    <t>Dist</t>
  </si>
  <si>
    <t>Time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</si>
</sst>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tabSelected="1" workbookViewId="0">
      <selection activeCell="B3" sqref="B3"/>
    </sheetView>
  </sheetViews>
  <sheetFormatPr defaultRowHeight="15"/>
  <sheetData>
    <row r="1" spans="1:13">
      <c r="A1" t="s">
        <v>0</v>
      </c>
      <c r="B1" t="s">
        <v>18</v>
      </c>
      <c r="D1" t="s">
        <v>7</v>
      </c>
    </row>
    <row r="2" spans="1:13">
      <c r="A2">
        <v>0.1</v>
      </c>
      <c r="B2">
        <v>1E-4</v>
      </c>
      <c r="D2">
        <f>2*SQRT(2*(A2^2-(A2-B2)^2))</f>
        <v>1.2645947967630099E-2</v>
      </c>
      <c r="H2" t="s">
        <v>13</v>
      </c>
      <c r="I2">
        <f>TAN((D2/2)/A2)</f>
        <v>6.3314138978450021E-2</v>
      </c>
      <c r="J2" t="s">
        <v>14</v>
      </c>
    </row>
    <row r="3" spans="1:13">
      <c r="I3">
        <f>I2*180/PI()</f>
        <v>3.627632946969924</v>
      </c>
      <c r="J3" t="s">
        <v>15</v>
      </c>
    </row>
    <row r="4" spans="1:13">
      <c r="D4" t="s">
        <v>8</v>
      </c>
      <c r="I4">
        <f>360/I3</f>
        <v>99.238265078802826</v>
      </c>
      <c r="J4" t="s">
        <v>16</v>
      </c>
    </row>
    <row r="5" spans="1:13">
      <c r="A5" t="s">
        <v>1</v>
      </c>
      <c r="D5">
        <f>SQRT(2*D2/A7)</f>
        <v>2.5145524420490915E-2</v>
      </c>
    </row>
    <row r="6" spans="1:13">
      <c r="A6">
        <f>40/384</f>
        <v>0.10416666666666667</v>
      </c>
      <c r="B6" t="s">
        <v>2</v>
      </c>
    </row>
    <row r="7" spans="1:13">
      <c r="A7">
        <f>384*A6</f>
        <v>40</v>
      </c>
      <c r="B7" t="s">
        <v>3</v>
      </c>
      <c r="D7" t="s">
        <v>9</v>
      </c>
    </row>
    <row r="8" spans="1:13">
      <c r="D8">
        <f>D5*A7</f>
        <v>1.0058209768196367</v>
      </c>
    </row>
    <row r="9" spans="1:13">
      <c r="D9">
        <f>D8*60</f>
        <v>60.3492586091782</v>
      </c>
      <c r="E9" t="s">
        <v>12</v>
      </c>
    </row>
    <row r="10" spans="1:13">
      <c r="A10">
        <f>SQRT(A7/A2)</f>
        <v>20</v>
      </c>
      <c r="B10" t="s">
        <v>4</v>
      </c>
      <c r="H10" t="s">
        <v>19</v>
      </c>
      <c r="K10" t="s">
        <v>20</v>
      </c>
      <c r="M10" t="s">
        <v>22</v>
      </c>
    </row>
    <row r="11" spans="1:13">
      <c r="A11">
        <f>A10/(2*PI())</f>
        <v>3.183098861837907</v>
      </c>
      <c r="B11" t="s">
        <v>5</v>
      </c>
      <c r="H11">
        <f>D2/A13</f>
        <v>6.3229739838150494E-3</v>
      </c>
      <c r="K11">
        <v>1.5</v>
      </c>
      <c r="M11">
        <f>I3/K11</f>
        <v>2.4184219646466159</v>
      </c>
    </row>
    <row r="13" spans="1:13">
      <c r="A13">
        <f>A10*A2</f>
        <v>2</v>
      </c>
      <c r="B13" t="s">
        <v>6</v>
      </c>
      <c r="H13" t="s">
        <v>21</v>
      </c>
    </row>
    <row r="14" spans="1:13">
      <c r="A14">
        <f>A13*60</f>
        <v>120</v>
      </c>
      <c r="B14" t="s">
        <v>12</v>
      </c>
      <c r="H14">
        <f>H11/M11</f>
        <v>2.6145040345508827E-3</v>
      </c>
    </row>
    <row r="16" spans="1:13">
      <c r="A16" t="s">
        <v>11</v>
      </c>
    </row>
    <row r="17" spans="1:18">
      <c r="A17">
        <f>A13/A7</f>
        <v>0.05</v>
      </c>
      <c r="E17" t="s">
        <v>10</v>
      </c>
    </row>
    <row r="18" spans="1:18">
      <c r="E18">
        <f>A13/D8</f>
        <v>1.9884254217126345</v>
      </c>
    </row>
    <row r="19" spans="1:18">
      <c r="A19" t="s">
        <v>17</v>
      </c>
    </row>
    <row r="20" spans="1:18">
      <c r="A20">
        <f>1/2*A7*A17^2</f>
        <v>5.000000000000001E-2</v>
      </c>
      <c r="R20">
        <f>M11*I4</f>
        <v>239.99999999999997</v>
      </c>
    </row>
    <row r="25" spans="1:18">
      <c r="N25">
        <f>360/1.5</f>
        <v>240</v>
      </c>
    </row>
    <row r="26" spans="1:18">
      <c r="N26">
        <f>N25*3</f>
        <v>720</v>
      </c>
    </row>
    <row r="29" spans="1:18">
      <c r="I29" t="s">
        <v>23</v>
      </c>
      <c r="J29">
        <v>100</v>
      </c>
    </row>
    <row r="30" spans="1:18">
      <c r="I30" t="s">
        <v>24</v>
      </c>
      <c r="J30">
        <f xml:space="preserve"> A2*2*PI()*J29</f>
        <v>62.831853071795862</v>
      </c>
    </row>
    <row r="31" spans="1:18">
      <c r="I31" t="s">
        <v>25</v>
      </c>
      <c r="J31">
        <f>J30/A13</f>
        <v>31.415926535897931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</dc:creator>
  <cp:lastModifiedBy>TK</cp:lastModifiedBy>
  <dcterms:created xsi:type="dcterms:W3CDTF">2012-01-08T20:33:13Z</dcterms:created>
  <dcterms:modified xsi:type="dcterms:W3CDTF">2012-12-22T22:16:55Z</dcterms:modified>
</cp:coreProperties>
</file>